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20" windowHeight="12270"/>
  </bookViews>
  <sheets>
    <sheet name="Definitions and Disclaimer" sheetId="18" r:id="rId1"/>
    <sheet name="Profit and Loss" sheetId="15" r:id="rId2"/>
    <sheet name="Expenses" sheetId="19" r:id="rId3"/>
    <sheet name="Labor" sheetId="1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4" l="1"/>
  <c r="C4" i="15" l="1"/>
  <c r="C3" i="15"/>
  <c r="C23" i="15"/>
  <c r="D12" i="15"/>
  <c r="C12" i="15"/>
  <c r="D11" i="15"/>
  <c r="C11" i="15"/>
  <c r="C10" i="15"/>
  <c r="D10" i="15" s="1"/>
  <c r="E5" i="14"/>
  <c r="F5" i="14" s="1"/>
  <c r="E4" i="14"/>
  <c r="F4" i="14" s="1"/>
  <c r="B6" i="14" l="1"/>
  <c r="C6" i="14" l="1"/>
  <c r="I5" i="14" l="1"/>
  <c r="I4" i="14"/>
  <c r="G5" i="14"/>
  <c r="G4" i="14"/>
  <c r="G6" i="14" l="1"/>
  <c r="H5" i="14" l="1"/>
  <c r="J5" i="14" l="1"/>
  <c r="K5" i="14" s="1"/>
  <c r="D4" i="15"/>
  <c r="H4" i="14"/>
  <c r="H6" i="14" l="1"/>
  <c r="D3" i="15"/>
  <c r="J4" i="14"/>
  <c r="K4" i="14" s="1"/>
  <c r="C16" i="15"/>
  <c r="C17" i="15" s="1"/>
  <c r="E6" i="14"/>
  <c r="C5" i="15" l="1"/>
  <c r="C6" i="15" s="1"/>
  <c r="C18" i="15" s="1"/>
  <c r="K6" i="14" l="1"/>
  <c r="F6" i="14"/>
  <c r="J6" i="14"/>
  <c r="D5" i="15" s="1"/>
  <c r="D6" i="15" s="1"/>
  <c r="D16" i="15" l="1"/>
  <c r="D17" i="15" s="1"/>
  <c r="D18" i="15" l="1"/>
</calcChain>
</file>

<file path=xl/sharedStrings.xml><?xml version="1.0" encoding="utf-8"?>
<sst xmlns="http://schemas.openxmlformats.org/spreadsheetml/2006/main" count="63" uniqueCount="47">
  <si>
    <t>Term</t>
  </si>
  <si>
    <t>Definition</t>
  </si>
  <si>
    <t>Variable Expense</t>
  </si>
  <si>
    <t>A cost that will change as the quantity/usage of the good or service changes</t>
  </si>
  <si>
    <t xml:space="preserve">*Disclaimer* </t>
  </si>
  <si>
    <t>Capital Expense</t>
  </si>
  <si>
    <t>A cost that is used towards a fixed asset</t>
  </si>
  <si>
    <t>This tool is intended to provide a general understanding of financial considerations associated with this best practice. It is not to be taken without proper consultation from a financial professional.</t>
  </si>
  <si>
    <t xml:space="preserve">This HRSA RCORP RCOE program is supported by the Health Resources &amp; Services Administration (HRSA) of the US Department of Health &amp; Human Services (HHS) as part of an award totaling $12.3M with 0% financed with non-governmental sources. </t>
  </si>
  <si>
    <t>The contents are those of the author(s) and do not necessarily represent the official views of, nor an endorsement by HRSA, HHS or the US Government.</t>
  </si>
  <si>
    <t>SALARY EXPENSE</t>
  </si>
  <si>
    <t>Item List</t>
  </si>
  <si>
    <t>FTE (YR1)</t>
  </si>
  <si>
    <t>YR 1</t>
  </si>
  <si>
    <t>YR 2</t>
  </si>
  <si>
    <t>Primary Care Provider</t>
  </si>
  <si>
    <t>Community Health Worker</t>
  </si>
  <si>
    <t>BENEFITS</t>
  </si>
  <si>
    <t xml:space="preserve">Total Salary </t>
  </si>
  <si>
    <t>VARIABLE EXPENSE</t>
  </si>
  <si>
    <t>Office Space</t>
  </si>
  <si>
    <t>Travel Reimbursement</t>
  </si>
  <si>
    <t>General Supplies</t>
  </si>
  <si>
    <t>Total Direct Expense</t>
  </si>
  <si>
    <t>Indirect Expenses</t>
  </si>
  <si>
    <t xml:space="preserve">TOTAL EXPENSE </t>
  </si>
  <si>
    <t>CAPITAL EXPENSES</t>
  </si>
  <si>
    <t>Computer Equipment</t>
  </si>
  <si>
    <t>Item</t>
  </si>
  <si>
    <t>Amount</t>
  </si>
  <si>
    <t>Price</t>
  </si>
  <si>
    <t>Instructions</t>
  </si>
  <si>
    <t>Office Space in Sq. Ft</t>
  </si>
  <si>
    <t>Feel free to change the numbers in this tab to better reflect your expected expenses. This will automatically change the Profit and Loss tab.</t>
  </si>
  <si>
    <t>Travel Per Mile</t>
  </si>
  <si>
    <t>Medical Equipment</t>
  </si>
  <si>
    <t>Supplies Per Person</t>
  </si>
  <si>
    <t>Other</t>
  </si>
  <si>
    <t xml:space="preserve">Salary and Benefits </t>
  </si>
  <si>
    <t>Year 1</t>
  </si>
  <si>
    <t>Year 2</t>
  </si>
  <si>
    <t xml:space="preserve">Title </t>
  </si>
  <si>
    <t>FTE</t>
  </si>
  <si>
    <t>Salary</t>
  </si>
  <si>
    <t>Benefits</t>
  </si>
  <si>
    <t xml:space="preserve">Benefits </t>
  </si>
  <si>
    <t>Total S&amp;B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</si>
</sst>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00#"/>
  </numFmts>
  <fonts count="2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Times New Roman"/>
      <family val="1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2" fillId="0" borderId="0"/>
  </cellStyleXfs>
  <cellXfs count="63">
    <xf numFmtId="0" fontId="0" fillId="0" borderId="0" xfId="0"/>
    <xf numFmtId="0" fontId="2" fillId="0" borderId="0" xfId="0" applyFo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2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165" fontId="5" fillId="0" borderId="1" xfId="2" applyNumberFormat="1" applyFont="1" applyAlignment="1">
      <alignment wrapText="1"/>
    </xf>
    <xf numFmtId="164" fontId="5" fillId="0" borderId="1" xfId="2" applyNumberFormat="1" applyFont="1" applyAlignment="1">
      <alignment horizontal="right" wrapText="1" indent="2"/>
    </xf>
    <xf numFmtId="14" fontId="5" fillId="0" borderId="1" xfId="2" applyNumberFormat="1" applyFont="1" applyAlignment="1">
      <alignment horizontal="center" wrapText="1"/>
    </xf>
    <xf numFmtId="0" fontId="13" fillId="0" borderId="0" xfId="0" applyFont="1"/>
    <xf numFmtId="164" fontId="13" fillId="0" borderId="0" xfId="1" applyNumberFormat="1" applyFont="1" applyAlignment="1">
      <alignment horizontal="center" vertical="center"/>
    </xf>
    <xf numFmtId="0" fontId="14" fillId="0" borderId="0" xfId="0" applyFont="1"/>
    <xf numFmtId="164" fontId="13" fillId="0" borderId="0" xfId="1" applyNumberFormat="1" applyFont="1" applyBorder="1" applyAlignment="1">
      <alignment horizontal="center" vertical="center"/>
    </xf>
    <xf numFmtId="164" fontId="13" fillId="0" borderId="0" xfId="1" applyNumberFormat="1" applyFont="1"/>
    <xf numFmtId="0" fontId="13" fillId="0" borderId="0" xfId="0" quotePrefix="1" applyFont="1"/>
    <xf numFmtId="44" fontId="13" fillId="0" borderId="0" xfId="0" applyNumberFormat="1" applyFont="1"/>
    <xf numFmtId="164" fontId="10" fillId="0" borderId="8" xfId="0" applyNumberFormat="1" applyFont="1" applyBorder="1"/>
    <xf numFmtId="164" fontId="14" fillId="0" borderId="8" xfId="1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9" fontId="0" fillId="0" borderId="0" xfId="0" applyNumberFormat="1" applyFill="1" applyAlignment="1">
      <alignment horizontal="center"/>
    </xf>
    <xf numFmtId="164" fontId="13" fillId="0" borderId="0" xfId="1" applyNumberFormat="1" applyFont="1" applyFill="1"/>
    <xf numFmtId="0" fontId="2" fillId="0" borderId="0" xfId="0" applyFont="1" applyFill="1"/>
    <xf numFmtId="164" fontId="14" fillId="0" borderId="8" xfId="1" applyNumberFormat="1" applyFont="1" applyBorder="1"/>
    <xf numFmtId="164" fontId="0" fillId="0" borderId="0" xfId="0" applyNumberFormat="1"/>
    <xf numFmtId="0" fontId="13" fillId="0" borderId="0" xfId="6" applyFont="1"/>
    <xf numFmtId="0" fontId="9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center"/>
    </xf>
    <xf numFmtId="44" fontId="13" fillId="0" borderId="0" xfId="1" applyFont="1"/>
    <xf numFmtId="2" fontId="13" fillId="2" borderId="5" xfId="0" applyNumberFormat="1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10" fontId="13" fillId="2" borderId="0" xfId="4" applyNumberFormat="1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4" fontId="13" fillId="2" borderId="5" xfId="0" applyNumberFormat="1" applyFont="1" applyFill="1" applyBorder="1" applyAlignment="1">
      <alignment horizontal="center"/>
    </xf>
    <xf numFmtId="0" fontId="19" fillId="0" borderId="0" xfId="0" applyFont="1"/>
    <xf numFmtId="2" fontId="9" fillId="0" borderId="15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17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0" fontId="15" fillId="0" borderId="11" xfId="6" applyFont="1" applyBorder="1" applyAlignment="1">
      <alignment horizontal="center"/>
    </xf>
    <xf numFmtId="0" fontId="15" fillId="0" borderId="12" xfId="6" applyFont="1" applyBorder="1" applyAlignment="1">
      <alignment horizontal="center"/>
    </xf>
    <xf numFmtId="0" fontId="20" fillId="0" borderId="0" xfId="6" applyFont="1" applyAlignment="1">
      <alignment vertical="center"/>
    </xf>
    <xf numFmtId="0" fontId="13" fillId="0" borderId="0" xfId="6" applyFont="1" applyAlignment="1">
      <alignment horizontal="left"/>
    </xf>
    <xf numFmtId="0" fontId="13" fillId="3" borderId="14" xfId="6" applyFont="1" applyFill="1" applyBorder="1" applyAlignment="1">
      <alignment horizontal="left" wrapText="1"/>
    </xf>
    <xf numFmtId="0" fontId="1" fillId="0" borderId="0" xfId="0" applyFont="1" applyFill="1" applyBorder="1"/>
    <xf numFmtId="0" fontId="13" fillId="3" borderId="13" xfId="6" applyFont="1" applyFill="1" applyBorder="1" applyAlignment="1">
      <alignment horizontal="left" vertical="center"/>
    </xf>
    <xf numFmtId="0" fontId="16" fillId="4" borderId="0" xfId="6" applyFont="1" applyFill="1" applyAlignment="1">
      <alignment vertical="top" wrapText="1"/>
    </xf>
    <xf numFmtId="0" fontId="13" fillId="0" borderId="0" xfId="6" applyFont="1" applyFill="1" applyBorder="1" applyAlignment="1">
      <alignment vertical="center"/>
    </xf>
    <xf numFmtId="0" fontId="13" fillId="3" borderId="18" xfId="6" applyFont="1" applyFill="1" applyBorder="1" applyAlignment="1">
      <alignment vertical="center"/>
    </xf>
    <xf numFmtId="0" fontId="13" fillId="3" borderId="19" xfId="6" applyFont="1" applyFill="1" applyBorder="1" applyAlignment="1">
      <alignment vertical="center"/>
    </xf>
    <xf numFmtId="0" fontId="16" fillId="0" borderId="0" xfId="6" applyFont="1" applyFill="1" applyAlignment="1">
      <alignment vertical="top" wrapText="1"/>
    </xf>
    <xf numFmtId="0" fontId="13" fillId="0" borderId="0" xfId="6" applyFont="1" applyFill="1"/>
    <xf numFmtId="165" fontId="4" fillId="0" borderId="1" xfId="2" applyNumberFormat="1" applyFont="1" applyAlignment="1">
      <alignment wrapText="1"/>
    </xf>
    <xf numFmtId="0" fontId="18" fillId="3" borderId="0" xfId="0" applyFont="1" applyFill="1" applyAlignment="1"/>
    <xf numFmtId="0" fontId="13" fillId="3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4" fillId="0" borderId="9" xfId="0" applyFont="1" applyBorder="1" applyAlignment="1"/>
    <xf numFmtId="0" fontId="14" fillId="0" borderId="10" xfId="0" applyFont="1" applyBorder="1" applyAlignment="1"/>
    <xf numFmtId="0" fontId="14" fillId="0" borderId="7" xfId="0" applyFont="1" applyBorder="1" applyAlignment="1"/>
  </cellXfs>
  <cellStyles count="7">
    <cellStyle name="Currency" xfId="1" builtinId="4"/>
    <cellStyle name="Heading 3" xfId="2" builtinId="18"/>
    <cellStyle name="Normal" xfId="0" builtinId="0"/>
    <cellStyle name="Normal 2" xfId="3"/>
    <cellStyle name="Normal 3" xfId="5"/>
    <cellStyle name="Normal 4" xfId="6"/>
    <cellStyle name="Percent" xfId="4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</dxfs>
  <tableStyles count="0" defaultTableStyle="TableStyleMedium9" defaultPivotStyle="PivotStyleLight16"/>
  <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3:C10" totalsRowShown="0" headerRowDxfId="4" dataDxfId="3">
  <autoFilter ref="A3:C10"/>
  <tableColumns count="3">
    <tableColumn id="1" name="Item" dataDxfId="2"/>
    <tableColumn id="2" name="Amount" dataDxfId="1"/>
    <tableColumn id="3" name="Price" dataDxfId="0" dataCellStyle="Currency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Expense Table" altTextSummary="Variable expense table listing item amount and pric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3" sqref="F3"/>
    </sheetView>
  </sheetViews>
  <sheetFormatPr defaultRowHeight="15.75" x14ac:dyDescent="0.25"/>
  <cols>
    <col min="1" max="1" width="33.875" style="27" customWidth="1"/>
    <col min="2" max="2" width="38.5" style="27" bestFit="1" customWidth="1"/>
    <col min="3" max="5" width="9" style="27"/>
    <col min="6" max="6" width="54.125" style="27" customWidth="1"/>
    <col min="7" max="16384" width="9" style="27"/>
  </cols>
  <sheetData>
    <row r="1" spans="1:11" ht="23.25" x14ac:dyDescent="0.35">
      <c r="A1" s="43" t="s">
        <v>0</v>
      </c>
      <c r="B1" s="44" t="s">
        <v>1</v>
      </c>
      <c r="C1" s="46"/>
      <c r="D1" s="46"/>
      <c r="E1" s="46"/>
      <c r="F1" s="46"/>
      <c r="G1" s="46"/>
      <c r="H1" s="46"/>
      <c r="I1" s="46"/>
      <c r="J1" s="46"/>
      <c r="K1" s="46"/>
    </row>
    <row r="2" spans="1:11" ht="31.5" customHeight="1" x14ac:dyDescent="0.25">
      <c r="A2" s="49" t="s">
        <v>2</v>
      </c>
      <c r="B2" s="47" t="s">
        <v>3</v>
      </c>
      <c r="C2" s="46"/>
      <c r="D2" s="46"/>
      <c r="E2" s="46"/>
      <c r="F2" s="50" t="s">
        <v>4</v>
      </c>
      <c r="G2" s="54"/>
      <c r="H2" s="54"/>
      <c r="I2" s="54"/>
      <c r="J2" s="54"/>
      <c r="K2" s="54"/>
    </row>
    <row r="3" spans="1:11" ht="75" x14ac:dyDescent="0.25">
      <c r="A3" s="52" t="s">
        <v>5</v>
      </c>
      <c r="B3" s="53" t="s">
        <v>6</v>
      </c>
      <c r="C3" s="46"/>
      <c r="D3" s="46"/>
      <c r="E3" s="46"/>
      <c r="F3" s="50" t="s">
        <v>7</v>
      </c>
      <c r="G3" s="54"/>
      <c r="H3" s="54"/>
      <c r="I3" s="54"/>
      <c r="J3" s="54"/>
      <c r="K3" s="54"/>
    </row>
    <row r="4" spans="1:11" ht="15.75" customHeight="1" x14ac:dyDescent="0.25">
      <c r="A4" s="51"/>
      <c r="B4" s="51"/>
      <c r="C4" s="46"/>
      <c r="D4" s="46"/>
      <c r="E4" s="46"/>
      <c r="F4" s="54"/>
      <c r="G4" s="54"/>
      <c r="H4" s="54"/>
      <c r="I4" s="54"/>
      <c r="J4" s="54"/>
      <c r="K4" s="54"/>
    </row>
    <row r="5" spans="1:11" ht="15.75" customHeight="1" x14ac:dyDescent="0.25">
      <c r="A5" s="46"/>
      <c r="B5" s="46"/>
      <c r="C5" s="46"/>
      <c r="D5" s="46"/>
      <c r="E5" s="46"/>
      <c r="F5" s="54"/>
      <c r="G5" s="54"/>
      <c r="H5" s="54"/>
      <c r="I5" s="54"/>
      <c r="J5" s="54"/>
      <c r="K5" s="54"/>
    </row>
    <row r="6" spans="1:11" ht="15.75" customHeight="1" x14ac:dyDescent="0.25">
      <c r="A6" s="46"/>
      <c r="B6" s="46"/>
      <c r="C6" s="46"/>
      <c r="D6" s="46"/>
      <c r="E6" s="46"/>
      <c r="F6" s="54"/>
      <c r="G6" s="54"/>
      <c r="H6" s="54"/>
      <c r="I6" s="54"/>
      <c r="J6" s="54"/>
      <c r="K6" s="54"/>
    </row>
    <row r="7" spans="1:11" ht="15.75" customHeight="1" x14ac:dyDescent="0.25">
      <c r="A7" s="46"/>
      <c r="B7" s="46"/>
      <c r="C7" s="46"/>
      <c r="D7" s="46"/>
      <c r="E7" s="46"/>
      <c r="F7" s="54"/>
      <c r="G7" s="54"/>
      <c r="H7" s="54"/>
      <c r="I7" s="54"/>
      <c r="J7" s="54"/>
      <c r="K7" s="54"/>
    </row>
    <row r="8" spans="1:11" ht="15.75" customHeight="1" x14ac:dyDescent="0.25">
      <c r="A8" s="46"/>
      <c r="B8" s="46"/>
      <c r="C8" s="46"/>
      <c r="D8" s="46"/>
      <c r="E8" s="46"/>
      <c r="F8" s="54"/>
      <c r="G8" s="54"/>
      <c r="H8" s="54"/>
      <c r="I8" s="54"/>
      <c r="J8" s="54"/>
      <c r="K8" s="54"/>
    </row>
    <row r="9" spans="1:11" ht="15.75" customHeight="1" x14ac:dyDescent="0.25">
      <c r="A9" s="46"/>
      <c r="B9" s="46"/>
      <c r="C9" s="46"/>
      <c r="D9" s="46"/>
      <c r="E9" s="46"/>
      <c r="F9" s="54"/>
      <c r="G9" s="54"/>
      <c r="H9" s="54"/>
      <c r="I9" s="54"/>
      <c r="J9" s="54"/>
      <c r="K9" s="54"/>
    </row>
    <row r="10" spans="1:11" x14ac:dyDescent="0.25">
      <c r="F10" s="55"/>
    </row>
    <row r="11" spans="1:11" x14ac:dyDescent="0.25">
      <c r="A11" s="45" t="s">
        <v>8</v>
      </c>
    </row>
    <row r="12" spans="1:11" x14ac:dyDescent="0.25">
      <c r="A12" s="45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A21" sqref="A21:D21"/>
    </sheetView>
  </sheetViews>
  <sheetFormatPr defaultRowHeight="15.75" x14ac:dyDescent="0.25"/>
  <cols>
    <col min="1" max="1" width="35.5" bestFit="1" customWidth="1"/>
    <col min="2" max="2" width="19.875" customWidth="1"/>
    <col min="3" max="3" width="13.375" customWidth="1"/>
    <col min="4" max="4" width="12.5" customWidth="1"/>
    <col min="5" max="5" width="10.25" bestFit="1" customWidth="1"/>
    <col min="6" max="6" width="18.5" bestFit="1" customWidth="1"/>
    <col min="8" max="9" width="10.125" bestFit="1" customWidth="1"/>
  </cols>
  <sheetData>
    <row r="1" spans="1:5" ht="19.5" thickBot="1" x14ac:dyDescent="0.35">
      <c r="A1" s="56" t="s">
        <v>10</v>
      </c>
      <c r="B1" s="56"/>
      <c r="C1" s="56"/>
      <c r="D1" s="56"/>
    </row>
    <row r="2" spans="1:5" ht="16.5" thickBot="1" x14ac:dyDescent="0.3">
      <c r="A2" s="9" t="s">
        <v>11</v>
      </c>
      <c r="B2" s="11" t="s">
        <v>12</v>
      </c>
      <c r="C2" s="10" t="s">
        <v>13</v>
      </c>
      <c r="D2" s="11" t="s">
        <v>14</v>
      </c>
    </row>
    <row r="3" spans="1:5" x14ac:dyDescent="0.25">
      <c r="A3" s="12" t="s">
        <v>15</v>
      </c>
      <c r="B3" s="21">
        <v>0.1</v>
      </c>
      <c r="C3" s="13">
        <f>Labor!C4*Labor!B4</f>
        <v>18392.625</v>
      </c>
      <c r="D3" s="13">
        <f>Labor!H4*Labor!G4</f>
        <v>18760.477500000001</v>
      </c>
      <c r="E3" s="1"/>
    </row>
    <row r="4" spans="1:5" x14ac:dyDescent="0.25">
      <c r="A4" s="12" t="s">
        <v>16</v>
      </c>
      <c r="B4" s="21">
        <v>1</v>
      </c>
      <c r="C4" s="13">
        <f>Labor!C5</f>
        <v>50000</v>
      </c>
      <c r="D4" s="13">
        <f>Labor!H5</f>
        <v>51000</v>
      </c>
      <c r="E4" s="48"/>
    </row>
    <row r="5" spans="1:5" x14ac:dyDescent="0.25">
      <c r="A5" s="12" t="s">
        <v>17</v>
      </c>
      <c r="B5" s="12"/>
      <c r="C5" s="13">
        <f>Labor!E6</f>
        <v>17098.15625</v>
      </c>
      <c r="D5" s="13">
        <f>Labor!J6</f>
        <v>17440.119375000002</v>
      </c>
    </row>
    <row r="6" spans="1:5" ht="16.5" thickBot="1" x14ac:dyDescent="0.3">
      <c r="A6" s="14" t="s">
        <v>18</v>
      </c>
      <c r="B6" s="12"/>
      <c r="C6" s="20">
        <f>SUM(C3:C5)</f>
        <v>85490.78125</v>
      </c>
      <c r="D6" s="20">
        <f>SUM(D3:D5)</f>
        <v>87200.596875000017</v>
      </c>
    </row>
    <row r="7" spans="1:5" ht="16.5" thickTop="1" x14ac:dyDescent="0.25">
      <c r="A7" s="12"/>
      <c r="B7" s="12"/>
      <c r="C7" s="15"/>
      <c r="D7" s="15"/>
    </row>
    <row r="8" spans="1:5" ht="19.5" thickBot="1" x14ac:dyDescent="0.35">
      <c r="A8" s="56" t="s">
        <v>19</v>
      </c>
      <c r="B8" s="56"/>
      <c r="C8" s="56"/>
      <c r="D8" s="56"/>
    </row>
    <row r="9" spans="1:5" ht="16.5" thickBot="1" x14ac:dyDescent="0.3">
      <c r="A9" s="9" t="s">
        <v>11</v>
      </c>
      <c r="B9" s="10"/>
      <c r="C9" s="10" t="s">
        <v>13</v>
      </c>
      <c r="D9" s="11" t="s">
        <v>14</v>
      </c>
    </row>
    <row r="10" spans="1:5" x14ac:dyDescent="0.25">
      <c r="A10" s="17" t="s">
        <v>20</v>
      </c>
      <c r="B10" s="12"/>
      <c r="C10" s="18">
        <f>Expenses!B4*Expenses!C4</f>
        <v>3000</v>
      </c>
      <c r="D10" s="18">
        <f>C10</f>
        <v>3000</v>
      </c>
    </row>
    <row r="11" spans="1:5" x14ac:dyDescent="0.25">
      <c r="A11" s="12" t="s">
        <v>21</v>
      </c>
      <c r="B11" s="12"/>
      <c r="C11" s="16">
        <f>Expenses!B6*Expenses!C6</f>
        <v>280</v>
      </c>
      <c r="D11" s="16">
        <f>Expenses!B6*Expenses!C6</f>
        <v>280</v>
      </c>
    </row>
    <row r="12" spans="1:5" x14ac:dyDescent="0.25">
      <c r="A12" s="12" t="s">
        <v>22</v>
      </c>
      <c r="B12" s="12"/>
      <c r="C12" s="16">
        <f>Expenses!C8</f>
        <v>250</v>
      </c>
      <c r="D12" s="16">
        <f>Expenses!C8</f>
        <v>250</v>
      </c>
    </row>
    <row r="13" spans="1:5" x14ac:dyDescent="0.25">
      <c r="A13" s="12"/>
      <c r="B13" s="12"/>
      <c r="C13" s="16"/>
      <c r="D13" s="16"/>
    </row>
    <row r="14" spans="1:5" x14ac:dyDescent="0.25">
      <c r="A14" s="12"/>
      <c r="B14" s="22"/>
      <c r="C14" s="16"/>
      <c r="D14" s="23"/>
      <c r="E14" s="24"/>
    </row>
    <row r="15" spans="1:5" x14ac:dyDescent="0.25">
      <c r="A15" s="12"/>
      <c r="B15" s="22"/>
      <c r="C15" s="16"/>
      <c r="D15" s="23"/>
      <c r="E15" s="24"/>
    </row>
    <row r="16" spans="1:5" ht="16.5" thickBot="1" x14ac:dyDescent="0.3">
      <c r="A16" s="14" t="s">
        <v>23</v>
      </c>
      <c r="B16" s="12"/>
      <c r="C16" s="25">
        <f>SUM(C10:C15)</f>
        <v>3530</v>
      </c>
      <c r="D16" s="25">
        <f>SUM(D10:D15)</f>
        <v>3530</v>
      </c>
    </row>
    <row r="17" spans="1:5" ht="16.5" thickTop="1" x14ac:dyDescent="0.25">
      <c r="A17" s="29" t="s">
        <v>24</v>
      </c>
      <c r="C17" s="26">
        <f>C16*Expenses!B5</f>
        <v>353</v>
      </c>
      <c r="D17" s="26">
        <f>D16*Expenses!B5</f>
        <v>353</v>
      </c>
    </row>
    <row r="18" spans="1:5" ht="16.5" thickBot="1" x14ac:dyDescent="0.3">
      <c r="A18" s="2" t="s">
        <v>25</v>
      </c>
      <c r="C18" s="19">
        <f>C6+C16+C17</f>
        <v>89373.78125</v>
      </c>
      <c r="D18" s="19">
        <f>D6+D16+D17</f>
        <v>91083.596875000017</v>
      </c>
    </row>
    <row r="19" spans="1:5" ht="16.5" thickTop="1" x14ac:dyDescent="0.25">
      <c r="E19" s="26"/>
    </row>
    <row r="21" spans="1:5" ht="19.5" thickBot="1" x14ac:dyDescent="0.35">
      <c r="A21" s="56" t="s">
        <v>26</v>
      </c>
      <c r="B21" s="56"/>
      <c r="C21" s="56"/>
      <c r="D21" s="56"/>
    </row>
    <row r="22" spans="1:5" ht="16.5" thickBot="1" x14ac:dyDescent="0.3">
      <c r="A22" s="9" t="s">
        <v>11</v>
      </c>
      <c r="B22" s="10"/>
      <c r="C22" s="10" t="s">
        <v>13</v>
      </c>
      <c r="D22" s="11" t="s">
        <v>14</v>
      </c>
    </row>
    <row r="23" spans="1:5" x14ac:dyDescent="0.25">
      <c r="A23" s="12" t="s">
        <v>27</v>
      </c>
      <c r="B23" s="12"/>
      <c r="C23" s="18">
        <f>Expenses!C9</f>
        <v>2000</v>
      </c>
      <c r="D23" s="12">
        <v>0</v>
      </c>
    </row>
  </sheetData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workbookViewId="0">
      <selection activeCell="F6" sqref="F6"/>
    </sheetView>
  </sheetViews>
  <sheetFormatPr defaultRowHeight="15.75" x14ac:dyDescent="0.25"/>
  <cols>
    <col min="1" max="1" width="30.375" style="12" customWidth="1"/>
    <col min="2" max="2" width="15.5" style="12" customWidth="1"/>
    <col min="3" max="3" width="10.125" style="12" bestFit="1" customWidth="1"/>
    <col min="4" max="5" width="9" style="12"/>
    <col min="6" max="6" width="41.875" style="12" customWidth="1"/>
    <col min="7" max="16384" width="9" style="12"/>
  </cols>
  <sheetData>
    <row r="3" spans="1:6" ht="18.75" x14ac:dyDescent="0.3">
      <c r="A3" s="12" t="s">
        <v>28</v>
      </c>
      <c r="B3" s="12" t="s">
        <v>29</v>
      </c>
      <c r="C3" s="12" t="s">
        <v>30</v>
      </c>
      <c r="F3" s="57" t="s">
        <v>31</v>
      </c>
    </row>
    <row r="4" spans="1:6" ht="72.75" customHeight="1" x14ac:dyDescent="0.25">
      <c r="A4" s="12" t="s">
        <v>32</v>
      </c>
      <c r="B4" s="12">
        <v>100</v>
      </c>
      <c r="C4" s="31">
        <v>30</v>
      </c>
      <c r="F4" s="58" t="s">
        <v>33</v>
      </c>
    </row>
    <row r="5" spans="1:6" x14ac:dyDescent="0.25">
      <c r="A5" s="12" t="s">
        <v>24</v>
      </c>
      <c r="B5" s="12">
        <v>0.1</v>
      </c>
      <c r="C5" s="31">
        <v>0</v>
      </c>
      <c r="F5" s="59"/>
    </row>
    <row r="6" spans="1:6" x14ac:dyDescent="0.25">
      <c r="A6" s="12" t="s">
        <v>34</v>
      </c>
      <c r="B6" s="12">
        <v>500</v>
      </c>
      <c r="C6" s="31">
        <v>0.56000000000000005</v>
      </c>
      <c r="F6" s="59"/>
    </row>
    <row r="7" spans="1:6" x14ac:dyDescent="0.25">
      <c r="A7" s="12" t="s">
        <v>35</v>
      </c>
      <c r="C7" s="31">
        <v>0</v>
      </c>
      <c r="F7" s="59"/>
    </row>
    <row r="8" spans="1:6" x14ac:dyDescent="0.25">
      <c r="A8" s="12" t="s">
        <v>36</v>
      </c>
      <c r="C8" s="31">
        <v>250</v>
      </c>
      <c r="F8" s="59"/>
    </row>
    <row r="9" spans="1:6" x14ac:dyDescent="0.25">
      <c r="A9" s="12" t="s">
        <v>27</v>
      </c>
      <c r="C9" s="31">
        <v>2000</v>
      </c>
      <c r="F9" s="59"/>
    </row>
    <row r="10" spans="1:6" x14ac:dyDescent="0.25">
      <c r="A10" s="12" t="s">
        <v>37</v>
      </c>
      <c r="C10" s="31"/>
      <c r="F10" s="59"/>
    </row>
    <row r="11" spans="1:6" x14ac:dyDescent="0.25">
      <c r="C11" s="31"/>
      <c r="F11" s="59"/>
    </row>
    <row r="12" spans="1:6" x14ac:dyDescent="0.25">
      <c r="C12" s="31"/>
    </row>
    <row r="13" spans="1:6" x14ac:dyDescent="0.25">
      <c r="C13" s="31"/>
    </row>
    <row r="14" spans="1:6" x14ac:dyDescent="0.25">
      <c r="C14" s="31"/>
    </row>
    <row r="15" spans="1:6" x14ac:dyDescent="0.25">
      <c r="C15" s="31"/>
    </row>
    <row r="16" spans="1:6" x14ac:dyDescent="0.25">
      <c r="C16" s="31"/>
    </row>
    <row r="17" spans="3:3" x14ac:dyDescent="0.25">
      <c r="C17" s="31"/>
    </row>
    <row r="18" spans="3:3" x14ac:dyDescent="0.25">
      <c r="C18" s="31"/>
    </row>
    <row r="19" spans="3:3" x14ac:dyDescent="0.25">
      <c r="C19" s="31"/>
    </row>
    <row r="20" spans="3:3" x14ac:dyDescent="0.25">
      <c r="C20" s="31"/>
    </row>
    <row r="21" spans="3:3" x14ac:dyDescent="0.25">
      <c r="C21" s="3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120" zoomScaleNormal="120" workbookViewId="0">
      <selection activeCell="F10" sqref="F10"/>
    </sheetView>
  </sheetViews>
  <sheetFormatPr defaultRowHeight="15.75" outlineLevelCol="1" x14ac:dyDescent="0.25"/>
  <cols>
    <col min="1" max="1" width="23.625" style="12" customWidth="1"/>
    <col min="2" max="5" width="9" style="12"/>
    <col min="6" max="6" width="10.875" style="12" customWidth="1" outlineLevel="1"/>
    <col min="7" max="15" width="9" style="12"/>
    <col min="16" max="16" width="10.875" style="12" bestFit="1" customWidth="1"/>
    <col min="17" max="16384" width="9" style="12"/>
  </cols>
  <sheetData>
    <row r="1" spans="1:12" ht="16.5" thickBot="1" x14ac:dyDescent="0.3">
      <c r="A1" s="3" t="s">
        <v>38</v>
      </c>
      <c r="B1" s="30"/>
      <c r="C1" s="30"/>
      <c r="D1" s="30"/>
      <c r="E1" s="30"/>
      <c r="F1" s="30"/>
      <c r="G1" s="28"/>
      <c r="H1" s="30"/>
      <c r="I1" s="30"/>
      <c r="J1" s="30"/>
      <c r="K1" s="30"/>
    </row>
    <row r="2" spans="1:12" ht="16.5" thickBot="1" x14ac:dyDescent="0.3">
      <c r="A2" s="3"/>
      <c r="B2" s="60" t="s">
        <v>39</v>
      </c>
      <c r="C2" s="61"/>
      <c r="D2" s="61"/>
      <c r="E2" s="61"/>
      <c r="F2" s="62"/>
      <c r="G2" s="60" t="s">
        <v>40</v>
      </c>
      <c r="H2" s="61"/>
      <c r="I2" s="61"/>
      <c r="J2" s="61"/>
      <c r="K2" s="62"/>
    </row>
    <row r="3" spans="1:12" x14ac:dyDescent="0.25">
      <c r="A3" s="3" t="s">
        <v>41</v>
      </c>
      <c r="B3" s="6" t="s">
        <v>42</v>
      </c>
      <c r="C3" s="7" t="s">
        <v>43</v>
      </c>
      <c r="D3" s="7" t="s">
        <v>44</v>
      </c>
      <c r="E3" s="7" t="s">
        <v>45</v>
      </c>
      <c r="F3" s="8" t="s">
        <v>46</v>
      </c>
      <c r="G3" s="6" t="s">
        <v>42</v>
      </c>
      <c r="H3" s="7" t="s">
        <v>43</v>
      </c>
      <c r="I3" s="7" t="s">
        <v>44</v>
      </c>
      <c r="J3" s="7" t="s">
        <v>45</v>
      </c>
      <c r="K3" s="8" t="s">
        <v>46</v>
      </c>
    </row>
    <row r="4" spans="1:12" x14ac:dyDescent="0.25">
      <c r="A4" s="48" t="s">
        <v>15</v>
      </c>
      <c r="B4" s="32">
        <v>0.1</v>
      </c>
      <c r="C4" s="33">
        <f>245235*0.75</f>
        <v>183926.25</v>
      </c>
      <c r="D4" s="34">
        <v>0.25</v>
      </c>
      <c r="E4" s="35">
        <f>C4*D4*B4</f>
        <v>4598.15625</v>
      </c>
      <c r="F4" s="36">
        <f>C4*B4+E4</f>
        <v>22990.78125</v>
      </c>
      <c r="G4" s="37">
        <f>B4</f>
        <v>0.1</v>
      </c>
      <c r="H4" s="33">
        <f>C4*1.02</f>
        <v>187604.77499999999</v>
      </c>
      <c r="I4" s="34">
        <f>D4</f>
        <v>0.25</v>
      </c>
      <c r="J4" s="35">
        <f>H4*I4*G4</f>
        <v>4690.1193750000002</v>
      </c>
      <c r="K4" s="36">
        <f>H4*G4+J4</f>
        <v>23450.596875000003</v>
      </c>
    </row>
    <row r="5" spans="1:12" x14ac:dyDescent="0.25">
      <c r="A5" s="48" t="s">
        <v>16</v>
      </c>
      <c r="B5" s="32">
        <v>1</v>
      </c>
      <c r="C5" s="33">
        <v>50000</v>
      </c>
      <c r="D5" s="34">
        <v>0.25</v>
      </c>
      <c r="E5" s="35">
        <f>C5*D5*B5</f>
        <v>12500</v>
      </c>
      <c r="F5" s="36">
        <f>C5*B5+E5</f>
        <v>62500</v>
      </c>
      <c r="G5" s="37">
        <f>B5</f>
        <v>1</v>
      </c>
      <c r="H5" s="33">
        <f>C5*1.02</f>
        <v>51000</v>
      </c>
      <c r="I5" s="34">
        <f>D5</f>
        <v>0.25</v>
      </c>
      <c r="J5" s="35">
        <f>H5*I5*G5</f>
        <v>12750</v>
      </c>
      <c r="K5" s="36">
        <f>H5*G5+J5</f>
        <v>63750</v>
      </c>
    </row>
    <row r="6" spans="1:12" ht="16.5" thickBot="1" x14ac:dyDescent="0.3">
      <c r="A6" s="3" t="s">
        <v>46</v>
      </c>
      <c r="B6" s="39">
        <f>SUM(B4:B5)</f>
        <v>1.1000000000000001</v>
      </c>
      <c r="C6" s="40">
        <f>SUM(C4:C5)</f>
        <v>233926.25</v>
      </c>
      <c r="D6" s="42"/>
      <c r="E6" s="40">
        <f>SUM(E4:E5)</f>
        <v>17098.15625</v>
      </c>
      <c r="F6" s="41">
        <f>SUM(F4:F5)</f>
        <v>85490.78125</v>
      </c>
      <c r="G6" s="39">
        <f>SUM(G4:G5)</f>
        <v>1.1000000000000001</v>
      </c>
      <c r="H6" s="40">
        <f>SUM(H4:H5)</f>
        <v>238604.77499999999</v>
      </c>
      <c r="I6" s="40"/>
      <c r="J6" s="40">
        <f>SUM(J4:J5)</f>
        <v>17440.119375000002</v>
      </c>
      <c r="K6" s="41">
        <f>SUM(K4:K5)</f>
        <v>87200.596875000003</v>
      </c>
    </row>
    <row r="7" spans="1:12" x14ac:dyDescent="0.25">
      <c r="L7" s="4"/>
    </row>
    <row r="8" spans="1:12" x14ac:dyDescent="0.25">
      <c r="L8" s="5"/>
    </row>
    <row r="15" spans="1:12" ht="18.75" x14ac:dyDescent="0.3">
      <c r="A15" s="38"/>
    </row>
  </sheetData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Definitions and Disclaimer</vt:lpstr>
      <vt:lpstr>Profit and Loss</vt:lpstr>
      <vt:lpstr>Expenses</vt:lpstr>
      <vt:lpstr>Labor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Transitions Clinic Network Programs: Practice Pro Forma</dc:title>
  <dc:subject/>
  <dc:creator/>
  <cp:keywords/>
  <dc:description/>
  <cp:lastModifiedBy/>
  <cp:revision/>
  <dcterms:created xsi:type="dcterms:W3CDTF">2021-11-01T19:34:42Z</dcterms:created>
  <dcterms:modified xsi:type="dcterms:W3CDTF">2021-11-02T14:42:39Z</dcterms:modified>
  <cp:category/>
  <cp:contentStatus/>
</cp:coreProperties>
</file>